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NG_LUO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color rgb="005E6F85"/>
    </font>
    <font>
      <b val="1"/>
    </font>
  </fonts>
  <fills count="6">
    <fill>
      <patternFill/>
    </fill>
    <fill>
      <patternFill patternType="gray125"/>
    </fill>
    <fill>
      <patternFill patternType="solid">
        <fgColor rgb="000D2A52"/>
      </patternFill>
    </fill>
    <fill>
      <patternFill patternType="solid">
        <fgColor rgb="00D9EAF7"/>
      </patternFill>
    </fill>
    <fill>
      <patternFill patternType="solid">
        <fgColor rgb="00EAF4FF"/>
      </patternFill>
    </fill>
    <fill>
      <patternFill patternType="solid">
        <fgColor rgb="00FFF3D8"/>
      </patternFill>
    </fill>
  </fills>
  <borders count="6">
    <border>
      <left/>
      <right/>
      <top/>
      <bottom/>
      <diagonal/>
    </border>
    <border>
      <left style="thin">
        <color rgb="009FB4CC"/>
      </left>
      <right style="thin">
        <color rgb="009FB4CC"/>
      </right>
      <top style="thin">
        <color rgb="009FB4CC"/>
      </top>
      <bottom style="thin">
        <color rgb="009FB4CC"/>
      </bottom>
    </border>
    <border>
      <left/>
      <right/>
      <top style="thin">
        <color rgb="009FB4CC"/>
      </top>
      <bottom/>
      <diagonal/>
    </border>
    <border>
      <left/>
      <right style="thin">
        <color rgb="009FB4CC"/>
      </right>
      <top style="thin">
        <color rgb="009FB4CC"/>
      </top>
      <bottom/>
      <diagonal/>
    </border>
    <border>
      <left/>
      <right/>
      <top style="thin">
        <color rgb="009FB4CC"/>
      </top>
      <bottom style="thin">
        <color rgb="009FB4CC"/>
      </bottom>
      <diagonal/>
    </border>
    <border>
      <left/>
      <right style="thin">
        <color rgb="009FB4CC"/>
      </right>
      <top style="thin">
        <color rgb="009FB4CC"/>
      </top>
      <bottom style="thin">
        <color rgb="009FB4CC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/>
    </xf>
    <xf numFmtId="0" fontId="0" fillId="0" borderId="1" applyAlignment="1" pivotButton="0" quotePrefix="0" xfId="0">
      <alignment vertical="top"/>
    </xf>
    <xf numFmtId="3" fontId="0" fillId="0" borderId="1" applyAlignment="1" pivotButton="0" quotePrefix="0" xfId="0">
      <alignment vertical="top"/>
    </xf>
    <xf numFmtId="3" fontId="0" fillId="4" borderId="1" applyAlignment="1" pivotButton="0" quotePrefix="0" xfId="0">
      <alignment vertical="top"/>
    </xf>
    <xf numFmtId="0" fontId="3" fillId="0" borderId="0" pivotButton="0" quotePrefix="0" xfId="0"/>
    <xf numFmtId="3" fontId="3" fillId="0" borderId="0" pivotButton="0" quotePrefix="0" xfId="0"/>
    <xf numFmtId="0" fontId="0" fillId="5" borderId="1" applyAlignment="1" pivotButton="0" quotePrefix="0" xfId="0">
      <alignment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Thực nhận theo nhân viên</a:t>
            </a:r>
          </a:p>
        </rich>
      </tx>
    </title>
    <view3D>
      <rotX val="15"/>
      <rotY val="20"/>
      <rAngAx val="1"/>
    </view3D>
    <floor/>
    <sideWall/>
    <backWall/>
    <plotArea>
      <bar3DChart>
        <barDir val="col"/>
        <grouping val="clustered"/>
        <ser>
          <idx val="0"/>
          <order val="0"/>
          <tx>
            <strRef>
              <f>'BANG_LUONG'!K4</f>
            </strRef>
          </tx>
          <spPr>
            <a:ln xmlns:a="http://schemas.openxmlformats.org/drawingml/2006/main">
              <a:prstDash val="solid"/>
            </a:ln>
          </spPr>
          <cat>
            <numRef>
              <f>'BANG_LUONG'!$B$5:$B$9</f>
            </numRef>
          </cat>
          <val>
            <numRef>
              <f>'BANG_LUONG'!$K$5:$K$9</f>
            </numRef>
          </val>
        </ser>
        <gapWidth val="150"/>
        <gapDepth val="150"/>
        <axId val="10"/>
        <axId val="100"/>
        <axId val="1000"/>
      </bar3D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Nhân viên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VNĐ</a:t>
                </a:r>
              </a:p>
            </rich>
          </tx>
        </title>
        <majorTickMark val="none"/>
        <minorTickMark val="none"/>
        <crossAx val="10"/>
      </valAx>
      <serAx>
        <axId val="1000"/>
        <scaling>
          <orientation val="minMax"/>
        </scaling>
        <axPos val="l"/>
        <majorTickMark val="none"/>
        <minorTickMark val="none"/>
        <crossAx val="10"/>
      </ser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Tỷ trọng chi phí lương</a:t>
            </a:r>
          </a:p>
        </rich>
      </tx>
    </title>
    <plotArea>
      <pieChart>
        <varyColors val="1"/>
        <ser>
          <idx val="0"/>
          <order val="0"/>
          <tx>
            <strRef>
              <f>'BANG_LUONG'!N14</f>
            </strRef>
          </tx>
          <spPr>
            <a:ln xmlns:a="http://schemas.openxmlformats.org/drawingml/2006/main">
              <a:prstDash val="solid"/>
            </a:ln>
          </spPr>
          <cat>
            <numRef>
              <f>'BANG_LUONG'!$M$15:$M$17</f>
            </numRef>
          </cat>
          <val>
            <numRef>
              <f>'BANG_LUONG'!$N$15:$N$17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12</col>
      <colOff>0</colOff>
      <row>3</row>
      <rowOff>0</rowOff>
    </from>
    <ext cx="468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12</col>
      <colOff>0</colOff>
      <row>17</row>
      <rowOff>0</rowOff>
    </from>
    <ext cx="324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14" customWidth="1" min="3" max="3"/>
    <col width="16" customWidth="1" min="4" max="4"/>
    <col width="14" customWidth="1" min="5" max="5"/>
    <col width="12" customWidth="1" min="6" max="6"/>
    <col width="14" customWidth="1" min="7" max="7"/>
    <col width="16" customWidth="1" min="8" max="8"/>
    <col width="14" customWidth="1" min="9" max="9"/>
    <col width="14" customWidth="1" min="10" max="10"/>
    <col width="16" customWidth="1" min="11" max="11"/>
  </cols>
  <sheetData>
    <row r="1" ht="30" customHeight="1">
      <c r="A1" s="1" t="inlineStr">
        <is>
          <t>MẪU BẢNG TÍNH LƯƠNG</t>
        </is>
      </c>
    </row>
    <row r="2">
      <c r="A2" s="2" t="inlineStr">
        <is>
          <t>Có công thức tổng lương, bảo hiểm, thuế, thực nhận và biểu đồ chi phí lương.</t>
        </is>
      </c>
    </row>
    <row r="4">
      <c r="A4" s="3" t="inlineStr">
        <is>
          <t>MÃ NV</t>
        </is>
      </c>
      <c r="B4" s="3" t="inlineStr">
        <is>
          <t>HỌ TÊN</t>
        </is>
      </c>
      <c r="C4" s="3" t="inlineStr">
        <is>
          <t>BỘ PHẬN</t>
        </is>
      </c>
      <c r="D4" s="3" t="inlineStr">
        <is>
          <t>LƯƠNG CƠ BẢN</t>
        </is>
      </c>
      <c r="E4" s="3" t="inlineStr">
        <is>
          <t>PHỤ CẤP</t>
        </is>
      </c>
      <c r="F4" s="3" t="inlineStr">
        <is>
          <t>GIỜ TĂNG CA</t>
        </is>
      </c>
      <c r="G4" s="3" t="inlineStr">
        <is>
          <t>ĐƠN GIÁ TC</t>
        </is>
      </c>
      <c r="H4" s="3" t="inlineStr">
        <is>
          <t>TỔNG LƯƠNG</t>
        </is>
      </c>
      <c r="I4" s="3" t="inlineStr">
        <is>
          <t>BH 10.5%</t>
        </is>
      </c>
      <c r="J4" s="3" t="inlineStr">
        <is>
          <t>THUẾ TNCN</t>
        </is>
      </c>
      <c r="K4" s="3" t="inlineStr">
        <is>
          <t>THỰC NHẬN</t>
        </is>
      </c>
    </row>
    <row r="5">
      <c r="A5" s="4" t="inlineStr">
        <is>
          <t>NV001</t>
        </is>
      </c>
      <c r="B5" s="4" t="inlineStr">
        <is>
          <t>Nguyễn An</t>
        </is>
      </c>
      <c r="C5" s="4" t="inlineStr">
        <is>
          <t>Sản xuất</t>
        </is>
      </c>
      <c r="D5" s="5" t="n">
        <v>9000000</v>
      </c>
      <c r="E5" s="5" t="n">
        <v>1200000</v>
      </c>
      <c r="F5" s="4" t="n">
        <v>12</v>
      </c>
      <c r="G5" s="5" t="n">
        <v>65000</v>
      </c>
      <c r="H5" s="6">
        <f>D5+E5+F5*G5</f>
        <v/>
      </c>
      <c r="I5" s="6">
        <f>H5*10.5%</f>
        <v/>
      </c>
      <c r="J5" s="6">
        <f>IF(H5-I5&gt;11000000,(H5-I5-11000000)*10%,0)</f>
        <v/>
      </c>
      <c r="K5" s="6">
        <f>H5-I5-J5</f>
        <v/>
      </c>
    </row>
    <row r="6">
      <c r="A6" s="4" t="inlineStr">
        <is>
          <t>NV002</t>
        </is>
      </c>
      <c r="B6" s="4" t="inlineStr">
        <is>
          <t>Trần Bình</t>
        </is>
      </c>
      <c r="C6" s="4" t="inlineStr">
        <is>
          <t>Kho</t>
        </is>
      </c>
      <c r="D6" s="5" t="n">
        <v>8200000</v>
      </c>
      <c r="E6" s="5" t="n">
        <v>900000</v>
      </c>
      <c r="F6" s="4" t="n">
        <v>8</v>
      </c>
      <c r="G6" s="5" t="n">
        <v>60000</v>
      </c>
      <c r="H6" s="6">
        <f>D6+E6+F6*G6</f>
        <v/>
      </c>
      <c r="I6" s="6">
        <f>H6*10.5%</f>
        <v/>
      </c>
      <c r="J6" s="6">
        <f>IF(H6-I6&gt;11000000,(H6-I6-11000000)*10%,0)</f>
        <v/>
      </c>
      <c r="K6" s="6">
        <f>H6-I6-J6</f>
        <v/>
      </c>
    </row>
    <row r="7">
      <c r="A7" s="4" t="inlineStr">
        <is>
          <t>NV003</t>
        </is>
      </c>
      <c r="B7" s="4" t="inlineStr">
        <is>
          <t>Lê Chi</t>
        </is>
      </c>
      <c r="C7" s="4" t="inlineStr">
        <is>
          <t>Kế toán</t>
        </is>
      </c>
      <c r="D7" s="5" t="n">
        <v>10500000</v>
      </c>
      <c r="E7" s="5" t="n">
        <v>1500000</v>
      </c>
      <c r="F7" s="4" t="n">
        <v>4</v>
      </c>
      <c r="G7" s="5" t="n">
        <v>85000</v>
      </c>
      <c r="H7" s="6">
        <f>D7+E7+F7*G7</f>
        <v/>
      </c>
      <c r="I7" s="6">
        <f>H7*10.5%</f>
        <v/>
      </c>
      <c r="J7" s="6">
        <f>IF(H7-I7&gt;11000000,(H7-I7-11000000)*10%,0)</f>
        <v/>
      </c>
      <c r="K7" s="6">
        <f>H7-I7-J7</f>
        <v/>
      </c>
    </row>
    <row r="8">
      <c r="A8" s="4" t="inlineStr">
        <is>
          <t>NV004</t>
        </is>
      </c>
      <c r="B8" s="4" t="inlineStr">
        <is>
          <t>Phạm Dũng</t>
        </is>
      </c>
      <c r="C8" s="4" t="inlineStr">
        <is>
          <t>Sản xuất</t>
        </is>
      </c>
      <c r="D8" s="5" t="n">
        <v>7800000</v>
      </c>
      <c r="E8" s="5" t="n">
        <v>800000</v>
      </c>
      <c r="F8" s="4" t="n">
        <v>20</v>
      </c>
      <c r="G8" s="5" t="n">
        <v>62000</v>
      </c>
      <c r="H8" s="6">
        <f>D8+E8+F8*G8</f>
        <v/>
      </c>
      <c r="I8" s="6">
        <f>H8*10.5%</f>
        <v/>
      </c>
      <c r="J8" s="6">
        <f>IF(H8-I8&gt;11000000,(H8-I8-11000000)*10%,0)</f>
        <v/>
      </c>
      <c r="K8" s="6">
        <f>H8-I8-J8</f>
        <v/>
      </c>
    </row>
    <row r="9">
      <c r="A9" s="4" t="inlineStr">
        <is>
          <t>NV005</t>
        </is>
      </c>
      <c r="B9" s="4" t="inlineStr">
        <is>
          <t>Hoàng Mai</t>
        </is>
      </c>
      <c r="C9" s="4" t="inlineStr">
        <is>
          <t>Bán hàng</t>
        </is>
      </c>
      <c r="D9" s="5" t="n">
        <v>9500000</v>
      </c>
      <c r="E9" s="5" t="n">
        <v>1800000</v>
      </c>
      <c r="F9" s="4" t="n">
        <v>6</v>
      </c>
      <c r="G9" s="5" t="n">
        <v>75000</v>
      </c>
      <c r="H9" s="6">
        <f>D9+E9+F9*G9</f>
        <v/>
      </c>
      <c r="I9" s="6">
        <f>H9*10.5%</f>
        <v/>
      </c>
      <c r="J9" s="6">
        <f>IF(H9-I9&gt;11000000,(H9-I9-11000000)*10%,0)</f>
        <v/>
      </c>
      <c r="K9" s="6">
        <f>H9-I9-J9</f>
        <v/>
      </c>
    </row>
    <row r="12">
      <c r="A12" s="7" t="inlineStr">
        <is>
          <t>TỔNG</t>
        </is>
      </c>
      <c r="H12" s="8">
        <f>SUM(H5:H9)</f>
        <v/>
      </c>
      <c r="K12" s="8">
        <f>SUM(K5:K9)</f>
        <v/>
      </c>
    </row>
    <row r="14">
      <c r="A14" s="9" t="inlineStr">
        <is>
          <t>Gợi ý cho AI: Hãy kiểm tra nhân viên có thực nhận thấp bất thường, tổng lương cao nhất và vẽ biểu đồ lương theo bộ phận.</t>
        </is>
      </c>
      <c r="B14" s="10" t="n"/>
      <c r="C14" s="10" t="n"/>
      <c r="D14" s="10" t="n"/>
      <c r="E14" s="10" t="n"/>
      <c r="F14" s="10" t="n"/>
      <c r="G14" s="10" t="n"/>
      <c r="H14" s="10" t="n"/>
      <c r="I14" s="10" t="n"/>
      <c r="J14" s="11" t="n"/>
      <c r="M14" t="inlineStr">
        <is>
          <t>Khoản</t>
        </is>
      </c>
      <c r="N14" t="inlineStr">
        <is>
          <t>Giá trị</t>
        </is>
      </c>
    </row>
    <row r="15">
      <c r="M15" t="inlineStr">
        <is>
          <t>Thực nhận</t>
        </is>
      </c>
      <c r="N15">
        <f>SUM(K5:K9)</f>
        <v/>
      </c>
    </row>
    <row r="16">
      <c r="M16" t="inlineStr">
        <is>
          <t>Bảo hiểm</t>
        </is>
      </c>
      <c r="N16">
        <f>SUM(I5:I9)</f>
        <v/>
      </c>
    </row>
    <row r="17">
      <c r="M17" t="inlineStr">
        <is>
          <t>Thuế</t>
        </is>
      </c>
      <c r="N17">
        <f>SUM(J5:J9)</f>
        <v/>
      </c>
    </row>
  </sheetData>
  <mergeCells count="3">
    <mergeCell ref="A1:J1"/>
    <mergeCell ref="A14:J14"/>
    <mergeCell ref="A2:J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2026-06-19T16:38:59Z</dcterms:created>
  <dcterms:modified xmlns:dcterms="http://purl.org/dc/terms/" xmlns:xsi="http://www.w3.org/2001/XMLSchema-instance" xsi:type="dcterms:W3CDTF">2026-06-19T16:38:59Z</dcterms:modified>
</cp:coreProperties>
</file>