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HAP_XUAT_TO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8"/>
    </font>
    <font>
      <i val="1"/>
      <color rgb="005E6F85"/>
    </font>
    <font>
      <b val="1"/>
    </font>
  </fonts>
  <fills count="6">
    <fill>
      <patternFill/>
    </fill>
    <fill>
      <patternFill patternType="gray125"/>
    </fill>
    <fill>
      <patternFill patternType="solid">
        <fgColor rgb="000D2A52"/>
      </patternFill>
    </fill>
    <fill>
      <patternFill patternType="solid">
        <fgColor rgb="00D9EAF7"/>
      </patternFill>
    </fill>
    <fill>
      <patternFill patternType="solid">
        <fgColor rgb="00EAF4FF"/>
      </patternFill>
    </fill>
    <fill>
      <patternFill patternType="solid">
        <fgColor rgb="00FFF3D8"/>
      </patternFill>
    </fill>
  </fills>
  <borders count="6">
    <border>
      <left/>
      <right/>
      <top/>
      <bottom/>
      <diagonal/>
    </border>
    <border>
      <left style="thin">
        <color rgb="009FB4CC"/>
      </left>
      <right style="thin">
        <color rgb="009FB4CC"/>
      </right>
      <top style="thin">
        <color rgb="009FB4CC"/>
      </top>
      <bottom style="thin">
        <color rgb="009FB4CC"/>
      </bottom>
    </border>
    <border>
      <left/>
      <right/>
      <top style="thin">
        <color rgb="009FB4CC"/>
      </top>
      <bottom/>
      <diagonal/>
    </border>
    <border>
      <left/>
      <right style="thin">
        <color rgb="009FB4CC"/>
      </right>
      <top style="thin">
        <color rgb="009FB4CC"/>
      </top>
      <bottom/>
      <diagonal/>
    </border>
    <border>
      <left/>
      <right/>
      <top style="thin">
        <color rgb="009FB4CC"/>
      </top>
      <bottom style="thin">
        <color rgb="009FB4CC"/>
      </bottom>
      <diagonal/>
    </border>
    <border>
      <left/>
      <right style="thin">
        <color rgb="009FB4CC"/>
      </right>
      <top style="thin">
        <color rgb="009FB4CC"/>
      </top>
      <bottom style="thin">
        <color rgb="009FB4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/>
    </xf>
    <xf numFmtId="0" fontId="0" fillId="0" borderId="1" applyAlignment="1" pivotButton="0" quotePrefix="0" xfId="0">
      <alignment vertical="top"/>
    </xf>
    <xf numFmtId="0" fontId="0" fillId="4" borderId="1" applyAlignment="1" pivotButton="0" quotePrefix="0" xfId="0">
      <alignment vertical="top"/>
    </xf>
    <xf numFmtId="3" fontId="0" fillId="0" borderId="1" applyAlignment="1" pivotButton="0" quotePrefix="0" xfId="0">
      <alignment vertical="top"/>
    </xf>
    <xf numFmtId="3" fontId="0" fillId="4" borderId="1" applyAlignment="1" pivotButton="0" quotePrefix="0" xfId="0">
      <alignment vertical="top"/>
    </xf>
    <xf numFmtId="0" fontId="0" fillId="5" borderId="1" applyAlignment="1" pivotButton="0" quotePrefix="0" xfId="0">
      <alignment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Tồn đầu - Nhập - Xuất - Tồn cuối</a:t>
            </a:r>
          </a:p>
        </rich>
      </tx>
    </title>
    <plotArea>
      <lineChart>
        <grouping val="standard"/>
        <ser>
          <idx val="0"/>
          <order val="0"/>
          <tx>
            <strRef>
              <f>'NHAP_XUAT_TON'!D4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'NHAP_XUAT_TON'!$B$5:$B$9</f>
            </numRef>
          </cat>
          <val>
            <numRef>
              <f>'NHAP_XUAT_TON'!$D$5:$D$9</f>
            </numRef>
          </val>
        </ser>
        <ser>
          <idx val="1"/>
          <order val="1"/>
          <tx>
            <strRef>
              <f>'NHAP_XUAT_TON'!E4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'NHAP_XUAT_TON'!$B$5:$B$9</f>
            </numRef>
          </cat>
          <val>
            <numRef>
              <f>'NHAP_XUAT_TON'!$E$5:$E$9</f>
            </numRef>
          </val>
        </ser>
        <ser>
          <idx val="2"/>
          <order val="2"/>
          <tx>
            <strRef>
              <f>'NHAP_XUAT_TON'!F4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'NHAP_XUAT_TON'!$B$5:$B$9</f>
            </numRef>
          </cat>
          <val>
            <numRef>
              <f>'NHAP_XUAT_TON'!$F$5:$F$9</f>
            </numRef>
          </val>
        </ser>
        <ser>
          <idx val="3"/>
          <order val="3"/>
          <tx>
            <strRef>
              <f>'NHAP_XUAT_TON'!G4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'NHAP_XUAT_TON'!$B$5:$B$9</f>
            </numRef>
          </cat>
          <val>
            <numRef>
              <f>'NHAP_XUAT_TON'!$G$5:$G$9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Cơ cấu giá trị tồn</a:t>
            </a:r>
          </a:p>
        </rich>
      </tx>
    </title>
    <plotArea>
      <pieChart>
        <varyColors val="1"/>
        <ser>
          <idx val="0"/>
          <order val="0"/>
          <tx>
            <strRef>
              <f>'NHAP_XUAT_TON'!I4</f>
            </strRef>
          </tx>
          <spPr>
            <a:ln xmlns:a="http://schemas.openxmlformats.org/drawingml/2006/main">
              <a:prstDash val="solid"/>
            </a:ln>
          </spPr>
          <cat>
            <numRef>
              <f>'NHAP_XUAT_TON'!$B$5:$B$9</f>
            </numRef>
          </cat>
          <val>
            <numRef>
              <f>'NHAP_XUAT_TON'!$I$5:$I$9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11</col>
      <colOff>0</colOff>
      <row>3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11</col>
      <colOff>0</colOff>
      <row>20</row>
      <rowOff>0</rowOff>
    </from>
    <ext cx="360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  <col width="16" customWidth="1" min="9" max="9"/>
    <col width="12" customWidth="1" min="10" max="10"/>
  </cols>
  <sheetData>
    <row r="1" ht="30" customHeight="1">
      <c r="A1" s="1" t="inlineStr">
        <is>
          <t>MẪU NHẬP XUẤT TỒN</t>
        </is>
      </c>
    </row>
    <row r="2">
      <c r="A2" s="2" t="inlineStr">
        <is>
          <t>Có công thức tồn cuối, giá trị tồn, cảnh báo dưới định mức và biểu đồ cơ cấu tồn.</t>
        </is>
      </c>
    </row>
    <row r="4">
      <c r="A4" s="3" t="inlineStr">
        <is>
          <t>MÃ HÀNG</t>
        </is>
      </c>
      <c r="B4" s="3" t="inlineStr">
        <is>
          <t>TÊN HÀNG</t>
        </is>
      </c>
      <c r="C4" s="3" t="inlineStr">
        <is>
          <t>NHÓM</t>
        </is>
      </c>
      <c r="D4" s="3" t="inlineStr">
        <is>
          <t>TỒN ĐẦU</t>
        </is>
      </c>
      <c r="E4" s="3" t="inlineStr">
        <is>
          <t>NHẬP</t>
        </is>
      </c>
      <c r="F4" s="3" t="inlineStr">
        <is>
          <t>XUẤT</t>
        </is>
      </c>
      <c r="G4" s="3" t="inlineStr">
        <is>
          <t>TỒN CUỐI</t>
        </is>
      </c>
      <c r="H4" s="3" t="inlineStr">
        <is>
          <t>ĐƠN GIÁ</t>
        </is>
      </c>
      <c r="I4" s="3" t="inlineStr">
        <is>
          <t>GIÁ TRỊ</t>
        </is>
      </c>
      <c r="J4" s="3" t="inlineStr">
        <is>
          <t>CẢNH BÁO</t>
        </is>
      </c>
    </row>
    <row r="5">
      <c r="A5" s="4" t="inlineStr">
        <is>
          <t>HH001</t>
        </is>
      </c>
      <c r="B5" s="4" t="inlineStr">
        <is>
          <t>Gỗ sồi</t>
        </is>
      </c>
      <c r="C5" s="4" t="inlineStr">
        <is>
          <t>Nguyên liệu</t>
        </is>
      </c>
      <c r="D5" s="4" t="n">
        <v>50</v>
      </c>
      <c r="E5" s="4" t="n">
        <v>25</v>
      </c>
      <c r="F5" s="4" t="n">
        <v>30</v>
      </c>
      <c r="G5" s="5">
        <f>D5+E5-F5</f>
        <v/>
      </c>
      <c r="H5" s="6" t="n">
        <v>14500000</v>
      </c>
      <c r="I5" s="7">
        <f>G5*H5</f>
        <v/>
      </c>
      <c r="J5" s="5">
        <f>IF(G5&lt;30,"THẤP","ỔN")</f>
        <v/>
      </c>
    </row>
    <row r="6">
      <c r="A6" s="4" t="inlineStr">
        <is>
          <t>HH002</t>
        </is>
      </c>
      <c r="B6" s="4" t="inlineStr">
        <is>
          <t>Sơn PU</t>
        </is>
      </c>
      <c r="C6" s="4" t="inlineStr">
        <is>
          <t>Phụ liệu</t>
        </is>
      </c>
      <c r="D6" s="4" t="n">
        <v>40</v>
      </c>
      <c r="E6" s="4" t="n">
        <v>10</v>
      </c>
      <c r="F6" s="4" t="n">
        <v>18</v>
      </c>
      <c r="G6" s="5">
        <f>D6+E6-F6</f>
        <v/>
      </c>
      <c r="H6" s="6" t="n">
        <v>880000</v>
      </c>
      <c r="I6" s="7">
        <f>G6*H6</f>
        <v/>
      </c>
      <c r="J6" s="5">
        <f>IF(G6&lt;20,"THẤP","ỔN")</f>
        <v/>
      </c>
    </row>
    <row r="7">
      <c r="A7" s="4" t="inlineStr">
        <is>
          <t>HH003</t>
        </is>
      </c>
      <c r="B7" s="4" t="inlineStr">
        <is>
          <t>Keo dán</t>
        </is>
      </c>
      <c r="C7" s="4" t="inlineStr">
        <is>
          <t>Phụ liệu</t>
        </is>
      </c>
      <c r="D7" s="4" t="n">
        <v>30</v>
      </c>
      <c r="E7" s="4" t="n">
        <v>16</v>
      </c>
      <c r="F7" s="4" t="n">
        <v>20</v>
      </c>
      <c r="G7" s="5">
        <f>D7+E7-F7</f>
        <v/>
      </c>
      <c r="H7" s="6" t="n">
        <v>120000</v>
      </c>
      <c r="I7" s="7">
        <f>G7*H7</f>
        <v/>
      </c>
      <c r="J7" s="5">
        <f>IF(G7&lt;15,"THẤP","ỔN")</f>
        <v/>
      </c>
    </row>
    <row r="8">
      <c r="A8" s="4" t="inlineStr">
        <is>
          <t>HH004</t>
        </is>
      </c>
      <c r="B8" s="4" t="inlineStr">
        <is>
          <t>Thép hộp</t>
        </is>
      </c>
      <c r="C8" s="4" t="inlineStr">
        <is>
          <t>Nguyên liệu</t>
        </is>
      </c>
      <c r="D8" s="4" t="n">
        <v>90</v>
      </c>
      <c r="E8" s="4" t="n">
        <v>40</v>
      </c>
      <c r="F8" s="4" t="n">
        <v>55</v>
      </c>
      <c r="G8" s="5">
        <f>D8+E8-F8</f>
        <v/>
      </c>
      <c r="H8" s="6" t="n">
        <v>210000</v>
      </c>
      <c r="I8" s="7">
        <f>G8*H8</f>
        <v/>
      </c>
      <c r="J8" s="5">
        <f>IF(G8&lt;50,"THẤP","ỔN")</f>
        <v/>
      </c>
    </row>
    <row r="9">
      <c r="A9" s="4" t="inlineStr">
        <is>
          <t>HH005</t>
        </is>
      </c>
      <c r="B9" s="4" t="inlineStr">
        <is>
          <t>Bao bì</t>
        </is>
      </c>
      <c r="C9" s="4" t="inlineStr">
        <is>
          <t>Đóng gói</t>
        </is>
      </c>
      <c r="D9" s="4" t="n">
        <v>300</v>
      </c>
      <c r="E9" s="4" t="n">
        <v>120</v>
      </c>
      <c r="F9" s="4" t="n">
        <v>160</v>
      </c>
      <c r="G9" s="5">
        <f>D9+E9-F9</f>
        <v/>
      </c>
      <c r="H9" s="6" t="n">
        <v>4500</v>
      </c>
      <c r="I9" s="7">
        <f>G9*H9</f>
        <v/>
      </c>
      <c r="J9" s="5">
        <f>IF(G9&lt;100,"THẤP","ỔN")</f>
        <v/>
      </c>
    </row>
    <row r="12">
      <c r="A12" s="8" t="inlineStr">
        <is>
          <t>Gợi ý cho AI: Kiểm tra hàng tồn âm, hàng dưới định mức và tạo báo cáo nhập xuất tồn theo nhóm.</t>
        </is>
      </c>
      <c r="B12" s="9" t="n"/>
      <c r="C12" s="9" t="n"/>
      <c r="D12" s="9" t="n"/>
      <c r="E12" s="9" t="n"/>
      <c r="F12" s="9" t="n"/>
      <c r="G12" s="9" t="n"/>
      <c r="H12" s="9" t="n"/>
      <c r="I12" s="9" t="n"/>
      <c r="J12" s="10" t="n"/>
    </row>
  </sheetData>
  <mergeCells count="3">
    <mergeCell ref="A1:J1"/>
    <mergeCell ref="A12:J12"/>
    <mergeCell ref="A2:J2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2026-06-19T16:38:59Z</dcterms:created>
  <dcterms:modified xmlns:dcterms="http://purl.org/dc/terms/" xmlns:xsi="http://www.w3.org/2001/XMLSchema-instance" xsi:type="dcterms:W3CDTF">2026-06-19T16:38:59Z</dcterms:modified>
</cp:coreProperties>
</file>